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'Foglio1'!$A$1:$M$72</definedName>
    <definedName name="SINO">'[1]Foglio2'!$B$1:$B$2</definedName>
    <definedName name="STP">'[1]Foglio2'!$A$1:$A$13</definedName>
  </definedNames>
  <calcPr fullCalcOnLoad="1"/>
</workbook>
</file>

<file path=xl/sharedStrings.xml><?xml version="1.0" encoding="utf-8"?>
<sst xmlns="http://schemas.openxmlformats.org/spreadsheetml/2006/main" count="263" uniqueCount="67">
  <si>
    <t>Amministrazione Statale Debitrice
(selezionare da menu a tendina)</t>
  </si>
  <si>
    <t>Ufficio periferico dell'amministrazione statale debitrice</t>
  </si>
  <si>
    <t>Estremi identificativi del titolo che da diritto al pagamento (esempio fattura)</t>
  </si>
  <si>
    <t>Capitolo/articolo di spesa 
(gestione 2013)</t>
  </si>
  <si>
    <t>Tipologia documento
(esempio fattura)</t>
  </si>
  <si>
    <t>Numero</t>
  </si>
  <si>
    <t>Data
(gg/mm/aaaa)</t>
  </si>
  <si>
    <t>Importo Totale dato da imponibile più eventuale IVA</t>
  </si>
  <si>
    <t>totale per fornitore</t>
  </si>
  <si>
    <t>14-MINISTERO PER I BENI E LE ATTIVITA' CULTURALI</t>
  </si>
  <si>
    <t>DIR.GEN. PER LO SPETTACOLO DAL VIVO</t>
  </si>
  <si>
    <t>FATTURA</t>
  </si>
  <si>
    <t xml:space="preserve">E/C   </t>
  </si>
  <si>
    <t>11AF8CF</t>
  </si>
  <si>
    <t>11AN9K2</t>
  </si>
  <si>
    <t>11AW29I</t>
  </si>
  <si>
    <t>11BF2A2</t>
  </si>
  <si>
    <t>11BO3F4</t>
  </si>
  <si>
    <t>FATTURA e NOTA DI CREDITO</t>
  </si>
  <si>
    <t>FT.56 AL NETTO DI N.C.1</t>
  </si>
  <si>
    <t>03/11/2011-01/07/2011</t>
  </si>
  <si>
    <t>FT.348763657 AL NETTO DI N.C.391809874</t>
  </si>
  <si>
    <t>31/05/2011-08/07/2011</t>
  </si>
  <si>
    <t>FT.V111002128 AL NETTO DI N.C.V111001721</t>
  </si>
  <si>
    <t>24/01/2011-20/01/2011</t>
  </si>
  <si>
    <t>1/X</t>
  </si>
  <si>
    <t>58626621803490</t>
  </si>
  <si>
    <t>58626623893885</t>
  </si>
  <si>
    <t>20111111</t>
  </si>
  <si>
    <t>LA00099143</t>
  </si>
  <si>
    <t>LA00077886</t>
  </si>
  <si>
    <t>411004034372</t>
  </si>
  <si>
    <t>411004524394</t>
  </si>
  <si>
    <t>411005315262</t>
  </si>
  <si>
    <t>411005315264</t>
  </si>
  <si>
    <t>411005315263</t>
  </si>
  <si>
    <t>411005315261</t>
  </si>
  <si>
    <t>411005315260</t>
  </si>
  <si>
    <t>411005315259</t>
  </si>
  <si>
    <t>411005315265</t>
  </si>
  <si>
    <t>411005878072</t>
  </si>
  <si>
    <t>411005878071</t>
  </si>
  <si>
    <t>411005878070</t>
  </si>
  <si>
    <t>411005878069</t>
  </si>
  <si>
    <t>411005878068</t>
  </si>
  <si>
    <t>411005878075</t>
  </si>
  <si>
    <t>FT.411005878067 al netto di N.C.511000019084 e N.C.412007152616</t>
  </si>
  <si>
    <t>27/09/2011-08/08/2011-26/10/2012</t>
  </si>
  <si>
    <t>511000024728</t>
  </si>
  <si>
    <t>FT.511000031765 al netto di N.C.411007196861</t>
  </si>
  <si>
    <t>15/11/2011-23/11/2011</t>
  </si>
  <si>
    <t>411007196857</t>
  </si>
  <si>
    <t>411007196858</t>
  </si>
  <si>
    <t>FT.411007196860 al netto di N.C.411007196859</t>
  </si>
  <si>
    <t>23/11/2011-23/11/2011</t>
  </si>
  <si>
    <t>512000002834</t>
  </si>
  <si>
    <t>412002028847</t>
  </si>
  <si>
    <t>411004623380</t>
  </si>
  <si>
    <t>411005447249</t>
  </si>
  <si>
    <t>411005878073</t>
  </si>
  <si>
    <t>FT.411006873600 al netto di N.C.412006748555</t>
  </si>
  <si>
    <t>14/11/2011-12/10/2012</t>
  </si>
  <si>
    <t>201110941054</t>
  </si>
  <si>
    <t>201111892346</t>
  </si>
  <si>
    <t>201210795704</t>
  </si>
  <si>
    <t>M110060883</t>
  </si>
  <si>
    <t>data presunta di pagamento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</si>
</sst>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40">
    <font>
      <sz val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3" fontId="6" fillId="0" borderId="10" xfId="43" applyFont="1" applyBorder="1" applyAlignment="1">
      <alignment vertical="center" wrapText="1"/>
    </xf>
    <xf numFmtId="43" fontId="7" fillId="0" borderId="10" xfId="43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.fedele\AppData\Local\Microsoft\Windows\Temporary%20Internet%20Files\Content.Outlook\URTYRVIO\DEBITI%20SOPPRESSO%20ETI\ELENCO_A%20e%20B%20Soppresso%20ETI%20aggior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A"/>
      <sheetName val="Foglio2"/>
      <sheetName val="Elenco B"/>
      <sheetName val="Foglio1"/>
    </sheetNames>
    <sheetDataSet>
      <sheetData sheetId="1">
        <row r="1">
          <cell r="A1" t="str">
            <v>02-MINISTERO DELL'ECONOMIA E DELLE FINANZE</v>
          </cell>
          <cell r="B1" t="str">
            <v>SI</v>
          </cell>
        </row>
        <row r="2">
          <cell r="A2" t="str">
            <v>03-MINISTERO DELLO SVILUPPO ECONOMICO</v>
          </cell>
          <cell r="B2" t="str">
            <v>NO</v>
          </cell>
        </row>
        <row r="3">
          <cell r="A3" t="str">
            <v>04-MINISTERO DEL LAVORO E DELLE POLITICHE SOCIALI</v>
          </cell>
        </row>
        <row r="4">
          <cell r="A4" t="str">
            <v>05-MINISTERO DELLA GIUSTIZIA</v>
          </cell>
        </row>
        <row r="5">
          <cell r="A5" t="str">
            <v>06-MINISTERO DEGLI AFFARI ESTERI</v>
          </cell>
        </row>
        <row r="6">
          <cell r="A6" t="str">
            <v>07-MINISTERO DELL'ISTRUZIONE, DELL'UNIVERSITA' E DELLA RICERCA</v>
          </cell>
        </row>
        <row r="7">
          <cell r="A7" t="str">
            <v>08-MINISTERO DELL'INTERNO</v>
          </cell>
        </row>
        <row r="8">
          <cell r="A8" t="str">
            <v>09-MINISTERO DELL'AMBIENTE E DELLA TUTELA DEL TERRITORIO E DEL MARE</v>
          </cell>
        </row>
        <row r="9">
          <cell r="A9" t="str">
            <v>10-MINISTERO DELLE INFRASTRUTTURE E DEI TRASPORTI</v>
          </cell>
        </row>
        <row r="10">
          <cell r="A10" t="str">
            <v>12-MINISTERO DELLA DIFESA</v>
          </cell>
        </row>
        <row r="11">
          <cell r="A11" t="str">
            <v>13-MINISTERO DELLE POLITICHE AGRICOLE ALIMENTARI E FORESTALI</v>
          </cell>
        </row>
        <row r="12">
          <cell r="A12" t="str">
            <v>14-MINISTERO PER I BENI E LE ATTIVITA' CULTURALI</v>
          </cell>
        </row>
        <row r="13">
          <cell r="A13" t="str">
            <v>15-MINISTERO DELLA SALUTE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4.421875" style="18" customWidth="1"/>
    <col min="2" max="2" width="18.421875" style="18" customWidth="1"/>
    <col min="3" max="3" width="11.140625" style="18" bestFit="1" customWidth="1"/>
    <col min="4" max="4" width="17.28125" style="19" customWidth="1"/>
    <col min="5" max="5" width="10.7109375" style="20" customWidth="1"/>
    <col min="6" max="6" width="20.8515625" style="21" customWidth="1"/>
    <col min="7" max="7" width="17.7109375" style="21" customWidth="1"/>
    <col min="8" max="8" width="19.421875" style="22" customWidth="1"/>
    <col min="9" max="9" width="1.1484375" style="0" customWidth="1"/>
    <col min="10" max="10" width="9.140625" style="0" hidden="1" customWidth="1"/>
    <col min="11" max="11" width="14.140625" style="0" hidden="1" customWidth="1"/>
    <col min="12" max="12" width="9.140625" style="0" hidden="1" customWidth="1"/>
  </cols>
  <sheetData>
    <row r="1" spans="1:8" s="3" customFormat="1" ht="0.75" customHeight="1">
      <c r="A1" s="29" t="s">
        <v>0</v>
      </c>
      <c r="B1" s="29" t="s">
        <v>1</v>
      </c>
      <c r="C1" s="32" t="s">
        <v>2</v>
      </c>
      <c r="D1" s="32"/>
      <c r="E1" s="32"/>
      <c r="F1" s="32"/>
      <c r="G1" s="2"/>
      <c r="H1" s="27" t="s">
        <v>3</v>
      </c>
    </row>
    <row r="2" spans="1:8" s="3" customFormat="1" ht="36" customHeight="1" hidden="1">
      <c r="A2" s="30"/>
      <c r="B2" s="30"/>
      <c r="C2" s="32"/>
      <c r="D2" s="32"/>
      <c r="E2" s="32"/>
      <c r="F2" s="32"/>
      <c r="G2" s="4"/>
      <c r="H2" s="28"/>
    </row>
    <row r="3" spans="1:8" s="6" customFormat="1" ht="81.75" customHeight="1">
      <c r="A3" s="31"/>
      <c r="B3" s="31"/>
      <c r="C3" s="1" t="s">
        <v>4</v>
      </c>
      <c r="D3" s="5" t="s">
        <v>5</v>
      </c>
      <c r="E3" s="1" t="s">
        <v>6</v>
      </c>
      <c r="F3" s="1" t="s">
        <v>7</v>
      </c>
      <c r="G3" s="1" t="s">
        <v>8</v>
      </c>
      <c r="H3" s="1" t="s">
        <v>66</v>
      </c>
    </row>
    <row r="4" spans="1:11" s="15" customFormat="1" ht="38.25">
      <c r="A4" s="8" t="s">
        <v>9</v>
      </c>
      <c r="B4" s="9" t="s">
        <v>10</v>
      </c>
      <c r="C4" s="9" t="s">
        <v>12</v>
      </c>
      <c r="D4" s="10" t="s">
        <v>13</v>
      </c>
      <c r="E4" s="11">
        <v>40574</v>
      </c>
      <c r="F4" s="12">
        <v>162.45</v>
      </c>
      <c r="G4" s="13"/>
      <c r="H4" s="14"/>
      <c r="K4" s="16">
        <f>SUM(F4:F6)</f>
        <v>215.3</v>
      </c>
    </row>
    <row r="5" spans="1:8" s="15" customFormat="1" ht="38.25">
      <c r="A5" s="8" t="s">
        <v>9</v>
      </c>
      <c r="B5" s="9" t="s">
        <v>10</v>
      </c>
      <c r="C5" s="9" t="s">
        <v>12</v>
      </c>
      <c r="D5" s="10" t="s">
        <v>14</v>
      </c>
      <c r="E5" s="11">
        <v>40602</v>
      </c>
      <c r="F5" s="12">
        <v>28.11</v>
      </c>
      <c r="G5" s="13"/>
      <c r="H5" s="14"/>
    </row>
    <row r="6" spans="1:8" s="15" customFormat="1" ht="38.25">
      <c r="A6" s="8" t="s">
        <v>9</v>
      </c>
      <c r="B6" s="9" t="s">
        <v>10</v>
      </c>
      <c r="C6" s="9" t="s">
        <v>12</v>
      </c>
      <c r="D6" s="10" t="s">
        <v>15</v>
      </c>
      <c r="E6" s="11">
        <v>40633</v>
      </c>
      <c r="F6" s="12">
        <v>24.74</v>
      </c>
      <c r="G6" s="13"/>
      <c r="H6" s="14"/>
    </row>
    <row r="7" spans="1:8" s="15" customFormat="1" ht="38.25">
      <c r="A7" s="8" t="s">
        <v>9</v>
      </c>
      <c r="B7" s="9" t="s">
        <v>10</v>
      </c>
      <c r="C7" s="9" t="s">
        <v>12</v>
      </c>
      <c r="D7" s="10" t="s">
        <v>16</v>
      </c>
      <c r="E7" s="11">
        <v>40663</v>
      </c>
      <c r="F7" s="12">
        <v>9.96</v>
      </c>
      <c r="G7" s="7"/>
      <c r="H7" s="14"/>
    </row>
    <row r="8" spans="1:8" s="15" customFormat="1" ht="38.25">
      <c r="A8" s="8" t="s">
        <v>9</v>
      </c>
      <c r="B8" s="9" t="s">
        <v>10</v>
      </c>
      <c r="C8" s="9" t="s">
        <v>12</v>
      </c>
      <c r="D8" s="10" t="s">
        <v>17</v>
      </c>
      <c r="E8" s="11">
        <v>40694</v>
      </c>
      <c r="F8" s="12">
        <v>16.32</v>
      </c>
      <c r="G8" s="13">
        <f>F4+F5+F6+F7+F8</f>
        <v>241.58</v>
      </c>
      <c r="H8" s="26"/>
    </row>
    <row r="9" spans="1:8" ht="38.25">
      <c r="A9" s="8" t="s">
        <v>9</v>
      </c>
      <c r="B9" s="9" t="s">
        <v>10</v>
      </c>
      <c r="C9" s="9" t="s">
        <v>11</v>
      </c>
      <c r="D9" s="10">
        <v>100</v>
      </c>
      <c r="E9" s="11">
        <v>40758</v>
      </c>
      <c r="F9" s="12">
        <v>120</v>
      </c>
      <c r="G9" s="13"/>
      <c r="H9" s="14"/>
    </row>
    <row r="10" spans="1:8" ht="38.25">
      <c r="A10" s="8" t="s">
        <v>9</v>
      </c>
      <c r="B10" s="9" t="s">
        <v>10</v>
      </c>
      <c r="C10" s="9" t="s">
        <v>11</v>
      </c>
      <c r="D10" s="10">
        <v>108</v>
      </c>
      <c r="E10" s="11">
        <v>40789</v>
      </c>
      <c r="F10" s="12">
        <v>120</v>
      </c>
      <c r="G10" s="13"/>
      <c r="H10" s="14"/>
    </row>
    <row r="11" spans="1:8" ht="38.25">
      <c r="A11" s="8" t="s">
        <v>9</v>
      </c>
      <c r="B11" s="9" t="s">
        <v>10</v>
      </c>
      <c r="C11" s="9" t="s">
        <v>11</v>
      </c>
      <c r="D11" s="10">
        <v>119</v>
      </c>
      <c r="E11" s="11">
        <v>40819</v>
      </c>
      <c r="F11" s="12">
        <v>121</v>
      </c>
      <c r="G11" s="13"/>
      <c r="H11" s="14"/>
    </row>
    <row r="12" spans="1:8" ht="38.25">
      <c r="A12" s="8" t="s">
        <v>9</v>
      </c>
      <c r="B12" s="9" t="s">
        <v>10</v>
      </c>
      <c r="C12" s="9" t="s">
        <v>11</v>
      </c>
      <c r="D12" s="10">
        <v>134</v>
      </c>
      <c r="E12" s="11">
        <v>40850</v>
      </c>
      <c r="F12" s="12">
        <v>121</v>
      </c>
      <c r="G12" s="13"/>
      <c r="H12" s="14"/>
    </row>
    <row r="13" spans="1:8" ht="38.25">
      <c r="A13" s="8" t="s">
        <v>9</v>
      </c>
      <c r="B13" s="9" t="s">
        <v>10</v>
      </c>
      <c r="C13" s="9" t="s">
        <v>11</v>
      </c>
      <c r="D13" s="10">
        <v>152</v>
      </c>
      <c r="E13" s="11">
        <v>40880</v>
      </c>
      <c r="F13" s="12">
        <v>121</v>
      </c>
      <c r="G13" s="13">
        <f>F9+F10+F11+F12+F13</f>
        <v>603</v>
      </c>
      <c r="H13" s="26">
        <v>41518</v>
      </c>
    </row>
    <row r="14" spans="1:8" ht="38.25">
      <c r="A14" s="8" t="s">
        <v>9</v>
      </c>
      <c r="B14" s="9" t="s">
        <v>10</v>
      </c>
      <c r="C14" s="9" t="s">
        <v>11</v>
      </c>
      <c r="D14" s="10">
        <v>52</v>
      </c>
      <c r="E14" s="11">
        <v>40737</v>
      </c>
      <c r="F14" s="12">
        <v>4992</v>
      </c>
      <c r="G14" s="13">
        <v>4992</v>
      </c>
      <c r="H14" s="26">
        <v>41518</v>
      </c>
    </row>
    <row r="15" spans="1:8" ht="38.25">
      <c r="A15" s="8" t="s">
        <v>9</v>
      </c>
      <c r="B15" s="9" t="s">
        <v>10</v>
      </c>
      <c r="C15" s="9" t="s">
        <v>11</v>
      </c>
      <c r="D15" s="10">
        <v>83</v>
      </c>
      <c r="E15" s="11">
        <v>40574</v>
      </c>
      <c r="F15" s="12">
        <v>142.5</v>
      </c>
      <c r="G15" s="13"/>
      <c r="H15" s="14"/>
    </row>
    <row r="16" spans="1:8" ht="38.25">
      <c r="A16" s="8" t="s">
        <v>9</v>
      </c>
      <c r="B16" s="9" t="s">
        <v>10</v>
      </c>
      <c r="C16" s="9" t="s">
        <v>11</v>
      </c>
      <c r="D16" s="10">
        <v>126</v>
      </c>
      <c r="E16" s="11">
        <v>40602</v>
      </c>
      <c r="F16" s="12">
        <v>54</v>
      </c>
      <c r="G16" s="13"/>
      <c r="H16" s="14"/>
    </row>
    <row r="17" spans="1:8" ht="38.25">
      <c r="A17" s="8" t="s">
        <v>9</v>
      </c>
      <c r="B17" s="9" t="s">
        <v>10</v>
      </c>
      <c r="C17" s="9" t="s">
        <v>11</v>
      </c>
      <c r="D17" s="10">
        <v>157</v>
      </c>
      <c r="E17" s="11">
        <v>40633</v>
      </c>
      <c r="F17" s="12">
        <v>78</v>
      </c>
      <c r="G17" s="13"/>
      <c r="H17" s="14"/>
    </row>
    <row r="18" spans="1:8" ht="38.25">
      <c r="A18" s="8" t="s">
        <v>9</v>
      </c>
      <c r="B18" s="9" t="s">
        <v>10</v>
      </c>
      <c r="C18" s="9" t="s">
        <v>11</v>
      </c>
      <c r="D18" s="10">
        <v>225</v>
      </c>
      <c r="E18" s="11">
        <v>40663</v>
      </c>
      <c r="F18" s="12">
        <v>21</v>
      </c>
      <c r="G18" s="13"/>
      <c r="H18" s="14"/>
    </row>
    <row r="19" spans="1:8" ht="38.25">
      <c r="A19" s="8" t="s">
        <v>9</v>
      </c>
      <c r="B19" s="9" t="s">
        <v>10</v>
      </c>
      <c r="C19" s="9" t="s">
        <v>11</v>
      </c>
      <c r="D19" s="10">
        <v>248</v>
      </c>
      <c r="E19" s="11">
        <v>40700</v>
      </c>
      <c r="F19" s="12">
        <v>9</v>
      </c>
      <c r="G19" s="13">
        <f>F15+F16+F17+F18+F19</f>
        <v>304.5</v>
      </c>
      <c r="H19" s="26">
        <v>41518</v>
      </c>
    </row>
    <row r="20" spans="1:8" ht="38.25">
      <c r="A20" s="8" t="s">
        <v>9</v>
      </c>
      <c r="B20" s="9" t="s">
        <v>10</v>
      </c>
      <c r="C20" s="9" t="s">
        <v>11</v>
      </c>
      <c r="D20" s="10">
        <v>105</v>
      </c>
      <c r="E20" s="11">
        <v>40556</v>
      </c>
      <c r="F20" s="12">
        <v>1183.56</v>
      </c>
      <c r="G20" s="13">
        <v>1183.56</v>
      </c>
      <c r="H20" s="26">
        <v>41518</v>
      </c>
    </row>
    <row r="21" spans="1:8" ht="38.25">
      <c r="A21" s="8" t="s">
        <v>9</v>
      </c>
      <c r="B21" s="9" t="s">
        <v>10</v>
      </c>
      <c r="C21" s="9" t="s">
        <v>18</v>
      </c>
      <c r="D21" s="10" t="s">
        <v>19</v>
      </c>
      <c r="E21" s="11" t="s">
        <v>20</v>
      </c>
      <c r="F21" s="12">
        <f>11600-400</f>
        <v>11200</v>
      </c>
      <c r="G21" s="13"/>
      <c r="H21" s="14"/>
    </row>
    <row r="22" spans="1:8" ht="38.25">
      <c r="A22" s="8" t="s">
        <v>9</v>
      </c>
      <c r="B22" s="9" t="s">
        <v>10</v>
      </c>
      <c r="C22" s="9" t="s">
        <v>11</v>
      </c>
      <c r="D22" s="10">
        <v>55</v>
      </c>
      <c r="E22" s="11">
        <v>40850</v>
      </c>
      <c r="F22" s="12">
        <v>8600</v>
      </c>
      <c r="G22" s="13">
        <f>F21+F22</f>
        <v>19800</v>
      </c>
      <c r="H22" s="26"/>
    </row>
    <row r="23" spans="1:8" ht="38.25">
      <c r="A23" s="8" t="s">
        <v>9</v>
      </c>
      <c r="B23" s="9" t="s">
        <v>10</v>
      </c>
      <c r="C23" s="9" t="s">
        <v>11</v>
      </c>
      <c r="D23" s="10">
        <v>1</v>
      </c>
      <c r="E23" s="11">
        <v>40545</v>
      </c>
      <c r="F23" s="12">
        <v>300</v>
      </c>
      <c r="G23" s="13"/>
      <c r="H23" s="14"/>
    </row>
    <row r="24" spans="1:8" ht="38.25">
      <c r="A24" s="8" t="s">
        <v>9</v>
      </c>
      <c r="B24" s="9" t="s">
        <v>10</v>
      </c>
      <c r="C24" s="9" t="s">
        <v>11</v>
      </c>
      <c r="D24" s="10">
        <v>4</v>
      </c>
      <c r="E24" s="11">
        <v>40602</v>
      </c>
      <c r="F24" s="12">
        <v>300</v>
      </c>
      <c r="G24" s="13"/>
      <c r="H24" s="14"/>
    </row>
    <row r="25" spans="1:8" ht="38.25">
      <c r="A25" s="8" t="s">
        <v>9</v>
      </c>
      <c r="B25" s="9" t="s">
        <v>10</v>
      </c>
      <c r="C25" s="9" t="s">
        <v>11</v>
      </c>
      <c r="D25" s="10">
        <v>6</v>
      </c>
      <c r="E25" s="11">
        <v>40663</v>
      </c>
      <c r="F25" s="12">
        <v>600</v>
      </c>
      <c r="G25" s="13">
        <f>F23+F24+F25</f>
        <v>1200</v>
      </c>
      <c r="H25" s="26">
        <v>41518</v>
      </c>
    </row>
    <row r="26" spans="1:8" ht="49.5">
      <c r="A26" s="8" t="s">
        <v>9</v>
      </c>
      <c r="B26" s="9" t="s">
        <v>10</v>
      </c>
      <c r="C26" s="9" t="s">
        <v>18</v>
      </c>
      <c r="D26" s="10" t="s">
        <v>21</v>
      </c>
      <c r="E26" s="11" t="s">
        <v>22</v>
      </c>
      <c r="F26" s="12">
        <f>990.52-367.12</f>
        <v>623.4</v>
      </c>
      <c r="G26" s="13">
        <v>623.4</v>
      </c>
      <c r="H26" s="26">
        <v>41518</v>
      </c>
    </row>
    <row r="27" spans="1:8" ht="49.5">
      <c r="A27" s="8" t="s">
        <v>9</v>
      </c>
      <c r="B27" s="9" t="s">
        <v>10</v>
      </c>
      <c r="C27" s="9" t="s">
        <v>18</v>
      </c>
      <c r="D27" s="10" t="s">
        <v>23</v>
      </c>
      <c r="E27" s="11" t="s">
        <v>24</v>
      </c>
      <c r="F27" s="12">
        <f>481.3-470.9</f>
        <v>10.400000000000034</v>
      </c>
      <c r="G27" s="13">
        <v>10.4</v>
      </c>
      <c r="H27" s="26">
        <v>41518</v>
      </c>
    </row>
    <row r="28" spans="1:8" ht="38.25">
      <c r="A28" s="8" t="s">
        <v>9</v>
      </c>
      <c r="B28" s="9" t="s">
        <v>10</v>
      </c>
      <c r="C28" s="9" t="s">
        <v>11</v>
      </c>
      <c r="D28" s="10">
        <v>2</v>
      </c>
      <c r="E28" s="11">
        <v>40574</v>
      </c>
      <c r="F28" s="12">
        <v>1416</v>
      </c>
      <c r="G28" s="13">
        <v>1416</v>
      </c>
      <c r="H28" s="26">
        <v>41518</v>
      </c>
    </row>
    <row r="29" spans="1:8" ht="38.25">
      <c r="A29" s="8" t="s">
        <v>9</v>
      </c>
      <c r="B29" s="9" t="s">
        <v>10</v>
      </c>
      <c r="C29" s="9" t="s">
        <v>11</v>
      </c>
      <c r="D29" s="10" t="s">
        <v>25</v>
      </c>
      <c r="E29" s="11">
        <v>40560</v>
      </c>
      <c r="F29" s="12">
        <v>240</v>
      </c>
      <c r="G29" s="13">
        <v>240</v>
      </c>
      <c r="H29" s="26">
        <v>41518</v>
      </c>
    </row>
    <row r="30" spans="1:8" ht="38.25">
      <c r="A30" s="8" t="s">
        <v>9</v>
      </c>
      <c r="B30" s="9" t="s">
        <v>10</v>
      </c>
      <c r="C30" s="9" t="s">
        <v>11</v>
      </c>
      <c r="D30" s="10">
        <v>175</v>
      </c>
      <c r="E30" s="11">
        <v>40654</v>
      </c>
      <c r="F30" s="12">
        <v>396</v>
      </c>
      <c r="G30" s="13">
        <v>396</v>
      </c>
      <c r="H30" s="26">
        <v>41518</v>
      </c>
    </row>
    <row r="31" spans="1:8" ht="38.25">
      <c r="A31" s="8" t="s">
        <v>9</v>
      </c>
      <c r="B31" s="9" t="s">
        <v>10</v>
      </c>
      <c r="C31" s="9" t="s">
        <v>11</v>
      </c>
      <c r="D31" s="10">
        <v>44407366</v>
      </c>
      <c r="E31" s="11">
        <v>40869</v>
      </c>
      <c r="F31" s="12">
        <v>1349.92</v>
      </c>
      <c r="G31" s="13">
        <v>1349.92</v>
      </c>
      <c r="H31" s="26">
        <v>41518</v>
      </c>
    </row>
    <row r="32" spans="1:8" ht="38.25">
      <c r="A32" s="8" t="s">
        <v>9</v>
      </c>
      <c r="B32" s="9" t="s">
        <v>10</v>
      </c>
      <c r="C32" s="9" t="s">
        <v>11</v>
      </c>
      <c r="D32" s="10">
        <v>11021982</v>
      </c>
      <c r="E32" s="11">
        <v>40659</v>
      </c>
      <c r="F32" s="12">
        <v>580.2</v>
      </c>
      <c r="G32" s="13"/>
      <c r="H32" s="14"/>
    </row>
    <row r="33" spans="1:8" ht="38.25">
      <c r="A33" s="8" t="s">
        <v>9</v>
      </c>
      <c r="B33" s="9" t="s">
        <v>10</v>
      </c>
      <c r="C33" s="9" t="s">
        <v>11</v>
      </c>
      <c r="D33" s="10">
        <v>11003168</v>
      </c>
      <c r="E33" s="11">
        <v>40578</v>
      </c>
      <c r="F33" s="12">
        <v>193.39</v>
      </c>
      <c r="G33" s="13"/>
      <c r="H33" s="14"/>
    </row>
    <row r="34" spans="1:8" ht="38.25">
      <c r="A34" s="8" t="s">
        <v>9</v>
      </c>
      <c r="B34" s="9" t="s">
        <v>10</v>
      </c>
      <c r="C34" s="9" t="s">
        <v>11</v>
      </c>
      <c r="D34" s="10">
        <v>11046468</v>
      </c>
      <c r="E34" s="11">
        <v>40750</v>
      </c>
      <c r="F34" s="12">
        <v>597</v>
      </c>
      <c r="G34" s="13">
        <f>F32+F33+F34</f>
        <v>1370.5900000000001</v>
      </c>
      <c r="H34" s="26">
        <v>41518</v>
      </c>
    </row>
    <row r="35" spans="1:8" ht="38.25">
      <c r="A35" s="8" t="s">
        <v>9</v>
      </c>
      <c r="B35" s="9" t="s">
        <v>10</v>
      </c>
      <c r="C35" s="9" t="s">
        <v>11</v>
      </c>
      <c r="D35" s="10" t="s">
        <v>26</v>
      </c>
      <c r="E35" s="11">
        <v>40811</v>
      </c>
      <c r="F35" s="12">
        <v>349.29</v>
      </c>
      <c r="G35" s="13"/>
      <c r="H35" s="14"/>
    </row>
    <row r="36" spans="1:8" ht="38.25">
      <c r="A36" s="8" t="s">
        <v>9</v>
      </c>
      <c r="B36" s="9" t="s">
        <v>10</v>
      </c>
      <c r="C36" s="9" t="s">
        <v>11</v>
      </c>
      <c r="D36" s="10" t="s">
        <v>27</v>
      </c>
      <c r="E36" s="11">
        <v>40907</v>
      </c>
      <c r="F36" s="12">
        <v>98.23</v>
      </c>
      <c r="G36" s="13">
        <f>F35+F36</f>
        <v>447.52000000000004</v>
      </c>
      <c r="H36" s="26">
        <v>41518</v>
      </c>
    </row>
    <row r="37" spans="1:8" ht="38.25">
      <c r="A37" s="8" t="s">
        <v>9</v>
      </c>
      <c r="B37" s="9" t="s">
        <v>10</v>
      </c>
      <c r="C37" s="9" t="s">
        <v>11</v>
      </c>
      <c r="D37" s="10" t="s">
        <v>28</v>
      </c>
      <c r="E37" s="11">
        <v>40849</v>
      </c>
      <c r="F37" s="12">
        <v>36.83</v>
      </c>
      <c r="G37" s="13">
        <v>36.83</v>
      </c>
      <c r="H37" s="26">
        <v>41518</v>
      </c>
    </row>
    <row r="38" spans="1:8" ht="38.25">
      <c r="A38" s="8" t="s">
        <v>9</v>
      </c>
      <c r="B38" s="9" t="s">
        <v>10</v>
      </c>
      <c r="C38" s="9" t="s">
        <v>11</v>
      </c>
      <c r="D38" s="10" t="s">
        <v>29</v>
      </c>
      <c r="E38" s="11">
        <v>40847</v>
      </c>
      <c r="F38" s="12">
        <v>1208.56</v>
      </c>
      <c r="G38" s="13"/>
      <c r="H38" s="14"/>
    </row>
    <row r="39" spans="1:8" ht="38.25">
      <c r="A39" s="8" t="s">
        <v>9</v>
      </c>
      <c r="B39" s="9" t="s">
        <v>10</v>
      </c>
      <c r="C39" s="9" t="s">
        <v>11</v>
      </c>
      <c r="D39" s="10" t="s">
        <v>30</v>
      </c>
      <c r="E39" s="11">
        <v>40786</v>
      </c>
      <c r="F39" s="12">
        <v>2050.43</v>
      </c>
      <c r="G39" s="13">
        <f>F38+F39</f>
        <v>3258.99</v>
      </c>
      <c r="H39" s="26">
        <v>41518</v>
      </c>
    </row>
    <row r="40" spans="1:8" ht="38.25">
      <c r="A40" s="8" t="s">
        <v>9</v>
      </c>
      <c r="B40" s="9" t="s">
        <v>10</v>
      </c>
      <c r="C40" s="9" t="s">
        <v>11</v>
      </c>
      <c r="D40" s="10" t="s">
        <v>31</v>
      </c>
      <c r="E40" s="11">
        <v>40723</v>
      </c>
      <c r="F40" s="12">
        <v>540.86</v>
      </c>
      <c r="G40" s="13"/>
      <c r="H40" s="14"/>
    </row>
    <row r="41" spans="1:8" ht="38.25">
      <c r="A41" s="8" t="s">
        <v>9</v>
      </c>
      <c r="B41" s="9" t="s">
        <v>10</v>
      </c>
      <c r="C41" s="9" t="s">
        <v>11</v>
      </c>
      <c r="D41" s="10" t="s">
        <v>32</v>
      </c>
      <c r="E41" s="11">
        <v>40744</v>
      </c>
      <c r="F41" s="12">
        <v>94.26</v>
      </c>
      <c r="G41" s="13"/>
      <c r="H41" s="14"/>
    </row>
    <row r="42" spans="1:8" ht="38.25">
      <c r="A42" s="8" t="s">
        <v>9</v>
      </c>
      <c r="B42" s="9" t="s">
        <v>10</v>
      </c>
      <c r="C42" s="9" t="s">
        <v>11</v>
      </c>
      <c r="D42" s="10" t="s">
        <v>33</v>
      </c>
      <c r="E42" s="11">
        <v>40779</v>
      </c>
      <c r="F42" s="12">
        <v>19.08</v>
      </c>
      <c r="G42" s="13"/>
      <c r="H42" s="14"/>
    </row>
    <row r="43" spans="1:8" ht="38.25">
      <c r="A43" s="8" t="s">
        <v>9</v>
      </c>
      <c r="B43" s="9" t="s">
        <v>10</v>
      </c>
      <c r="C43" s="9" t="s">
        <v>11</v>
      </c>
      <c r="D43" s="10" t="s">
        <v>34</v>
      </c>
      <c r="E43" s="11">
        <v>40779</v>
      </c>
      <c r="F43" s="12">
        <v>19.08</v>
      </c>
      <c r="G43" s="13"/>
      <c r="H43" s="14"/>
    </row>
    <row r="44" spans="1:8" ht="38.25">
      <c r="A44" s="8" t="s">
        <v>9</v>
      </c>
      <c r="B44" s="9" t="s">
        <v>10</v>
      </c>
      <c r="C44" s="9" t="s">
        <v>11</v>
      </c>
      <c r="D44" s="10" t="s">
        <v>35</v>
      </c>
      <c r="E44" s="11">
        <v>40779</v>
      </c>
      <c r="F44" s="12">
        <v>51.47</v>
      </c>
      <c r="G44" s="13"/>
      <c r="H44" s="14"/>
    </row>
    <row r="45" spans="1:8" ht="38.25">
      <c r="A45" s="8" t="s">
        <v>9</v>
      </c>
      <c r="B45" s="9" t="s">
        <v>10</v>
      </c>
      <c r="C45" s="9" t="s">
        <v>11</v>
      </c>
      <c r="D45" s="10" t="s">
        <v>36</v>
      </c>
      <c r="E45" s="11">
        <v>40779</v>
      </c>
      <c r="F45" s="12">
        <v>43.82</v>
      </c>
      <c r="G45" s="13"/>
      <c r="H45" s="14"/>
    </row>
    <row r="46" spans="1:8" ht="38.25">
      <c r="A46" s="8" t="s">
        <v>9</v>
      </c>
      <c r="B46" s="9" t="s">
        <v>10</v>
      </c>
      <c r="C46" s="9" t="s">
        <v>11</v>
      </c>
      <c r="D46" s="10" t="s">
        <v>37</v>
      </c>
      <c r="E46" s="11">
        <v>40779</v>
      </c>
      <c r="F46" s="12">
        <v>83.57</v>
      </c>
      <c r="G46" s="13"/>
      <c r="H46" s="14"/>
    </row>
    <row r="47" spans="1:8" ht="38.25">
      <c r="A47" s="8" t="s">
        <v>9</v>
      </c>
      <c r="B47" s="9" t="s">
        <v>10</v>
      </c>
      <c r="C47" s="9" t="s">
        <v>11</v>
      </c>
      <c r="D47" s="10" t="s">
        <v>38</v>
      </c>
      <c r="E47" s="11">
        <v>40779</v>
      </c>
      <c r="F47" s="12">
        <v>2086.14</v>
      </c>
      <c r="G47" s="13"/>
      <c r="H47" s="14"/>
    </row>
    <row r="48" spans="1:8" ht="38.25">
      <c r="A48" s="8" t="s">
        <v>9</v>
      </c>
      <c r="B48" s="9" t="s">
        <v>10</v>
      </c>
      <c r="C48" s="9" t="s">
        <v>11</v>
      </c>
      <c r="D48" s="10" t="s">
        <v>39</v>
      </c>
      <c r="E48" s="11">
        <v>40779</v>
      </c>
      <c r="F48" s="12">
        <v>47.2</v>
      </c>
      <c r="G48" s="13"/>
      <c r="H48" s="14"/>
    </row>
    <row r="49" spans="1:8" ht="38.25">
      <c r="A49" s="8" t="s">
        <v>9</v>
      </c>
      <c r="B49" s="9" t="s">
        <v>10</v>
      </c>
      <c r="C49" s="9" t="s">
        <v>11</v>
      </c>
      <c r="D49" s="10" t="s">
        <v>40</v>
      </c>
      <c r="E49" s="11">
        <v>40813</v>
      </c>
      <c r="F49" s="12">
        <v>19.24</v>
      </c>
      <c r="G49" s="13"/>
      <c r="H49" s="14"/>
    </row>
    <row r="50" spans="1:8" ht="38.25">
      <c r="A50" s="8" t="s">
        <v>9</v>
      </c>
      <c r="B50" s="9" t="s">
        <v>10</v>
      </c>
      <c r="C50" s="9" t="s">
        <v>11</v>
      </c>
      <c r="D50" s="10" t="s">
        <v>41</v>
      </c>
      <c r="E50" s="11">
        <v>40813</v>
      </c>
      <c r="F50" s="12">
        <v>46.89</v>
      </c>
      <c r="G50" s="13"/>
      <c r="H50" s="14"/>
    </row>
    <row r="51" spans="1:8" ht="38.25">
      <c r="A51" s="8" t="s">
        <v>9</v>
      </c>
      <c r="B51" s="9" t="s">
        <v>10</v>
      </c>
      <c r="C51" s="9" t="s">
        <v>11</v>
      </c>
      <c r="D51" s="10" t="s">
        <v>42</v>
      </c>
      <c r="E51" s="11">
        <v>40813</v>
      </c>
      <c r="F51" s="12">
        <v>19.24</v>
      </c>
      <c r="G51" s="13"/>
      <c r="H51" s="14"/>
    </row>
    <row r="52" spans="1:8" ht="38.25">
      <c r="A52" s="8" t="s">
        <v>9</v>
      </c>
      <c r="B52" s="9" t="s">
        <v>10</v>
      </c>
      <c r="C52" s="9" t="s">
        <v>11</v>
      </c>
      <c r="D52" s="10" t="s">
        <v>43</v>
      </c>
      <c r="E52" s="11">
        <v>40813</v>
      </c>
      <c r="F52" s="12">
        <v>42.6</v>
      </c>
      <c r="G52" s="13"/>
      <c r="H52" s="14"/>
    </row>
    <row r="53" spans="1:8" ht="38.25">
      <c r="A53" s="8" t="s">
        <v>9</v>
      </c>
      <c r="B53" s="9" t="s">
        <v>10</v>
      </c>
      <c r="C53" s="9" t="s">
        <v>11</v>
      </c>
      <c r="D53" s="10" t="s">
        <v>44</v>
      </c>
      <c r="E53" s="11">
        <v>40813</v>
      </c>
      <c r="F53" s="12">
        <v>80.37</v>
      </c>
      <c r="G53" s="13"/>
      <c r="H53" s="14"/>
    </row>
    <row r="54" spans="1:8" ht="38.25">
      <c r="A54" s="8" t="s">
        <v>9</v>
      </c>
      <c r="B54" s="9" t="s">
        <v>10</v>
      </c>
      <c r="C54" s="9" t="s">
        <v>11</v>
      </c>
      <c r="D54" s="10" t="s">
        <v>45</v>
      </c>
      <c r="E54" s="11">
        <v>40813</v>
      </c>
      <c r="F54" s="12">
        <v>44.95</v>
      </c>
      <c r="G54" s="13"/>
      <c r="H54" s="14"/>
    </row>
    <row r="55" spans="1:8" ht="51">
      <c r="A55" s="8" t="s">
        <v>9</v>
      </c>
      <c r="B55" s="9" t="s">
        <v>10</v>
      </c>
      <c r="C55" s="9" t="s">
        <v>18</v>
      </c>
      <c r="D55" s="17" t="s">
        <v>46</v>
      </c>
      <c r="E55" s="11" t="s">
        <v>47</v>
      </c>
      <c r="F55" s="12">
        <f>1972.71-782.17-562.52</f>
        <v>628.02</v>
      </c>
      <c r="G55" s="13"/>
      <c r="H55" s="14"/>
    </row>
    <row r="56" spans="1:8" ht="38.25">
      <c r="A56" s="8" t="s">
        <v>9</v>
      </c>
      <c r="B56" s="9" t="s">
        <v>10</v>
      </c>
      <c r="C56" s="9" t="s">
        <v>11</v>
      </c>
      <c r="D56" s="10" t="s">
        <v>48</v>
      </c>
      <c r="E56" s="11">
        <v>40816</v>
      </c>
      <c r="F56" s="12">
        <v>312.79</v>
      </c>
      <c r="G56" s="13"/>
      <c r="H56" s="14"/>
    </row>
    <row r="57" spans="1:8" ht="49.5">
      <c r="A57" s="8" t="s">
        <v>9</v>
      </c>
      <c r="B57" s="9" t="s">
        <v>10</v>
      </c>
      <c r="C57" s="9" t="s">
        <v>18</v>
      </c>
      <c r="D57" s="10" t="s">
        <v>49</v>
      </c>
      <c r="E57" s="11" t="s">
        <v>50</v>
      </c>
      <c r="F57" s="12">
        <f>322.86-4.59</f>
        <v>318.27000000000004</v>
      </c>
      <c r="G57" s="13"/>
      <c r="H57" s="14"/>
    </row>
    <row r="58" spans="1:8" ht="38.25">
      <c r="A58" s="8" t="s">
        <v>9</v>
      </c>
      <c r="B58" s="9" t="s">
        <v>10</v>
      </c>
      <c r="C58" s="9" t="s">
        <v>11</v>
      </c>
      <c r="D58" s="10" t="s">
        <v>51</v>
      </c>
      <c r="E58" s="11">
        <v>40870</v>
      </c>
      <c r="F58" s="12">
        <v>49.54</v>
      </c>
      <c r="G58" s="13"/>
      <c r="H58" s="14"/>
    </row>
    <row r="59" spans="1:8" ht="38.25">
      <c r="A59" s="8" t="s">
        <v>9</v>
      </c>
      <c r="B59" s="9" t="s">
        <v>10</v>
      </c>
      <c r="C59" s="9" t="s">
        <v>11</v>
      </c>
      <c r="D59" s="10" t="s">
        <v>52</v>
      </c>
      <c r="E59" s="11">
        <v>40870</v>
      </c>
      <c r="F59" s="12">
        <v>43.95</v>
      </c>
      <c r="G59" s="13"/>
      <c r="H59" s="14"/>
    </row>
    <row r="60" spans="1:8" ht="49.5">
      <c r="A60" s="8" t="s">
        <v>9</v>
      </c>
      <c r="B60" s="9" t="s">
        <v>10</v>
      </c>
      <c r="C60" s="9" t="s">
        <v>18</v>
      </c>
      <c r="D60" s="10" t="s">
        <v>53</v>
      </c>
      <c r="E60" s="11" t="s">
        <v>54</v>
      </c>
      <c r="F60" s="12">
        <f>29.36-4.59</f>
        <v>24.77</v>
      </c>
      <c r="G60" s="13"/>
      <c r="H60" s="14"/>
    </row>
    <row r="61" spans="1:8" ht="38.25">
      <c r="A61" s="8" t="s">
        <v>9</v>
      </c>
      <c r="B61" s="9" t="s">
        <v>10</v>
      </c>
      <c r="C61" s="9" t="s">
        <v>11</v>
      </c>
      <c r="D61" s="10" t="s">
        <v>55</v>
      </c>
      <c r="E61" s="11">
        <v>40948</v>
      </c>
      <c r="F61" s="12">
        <v>336.77</v>
      </c>
      <c r="G61" s="13"/>
      <c r="H61" s="14"/>
    </row>
    <row r="62" spans="1:8" ht="38.25">
      <c r="A62" s="8" t="s">
        <v>9</v>
      </c>
      <c r="B62" s="9" t="s">
        <v>10</v>
      </c>
      <c r="C62" s="9" t="s">
        <v>11</v>
      </c>
      <c r="D62" s="10" t="s">
        <v>56</v>
      </c>
      <c r="E62" s="11">
        <v>40991</v>
      </c>
      <c r="F62" s="12">
        <v>462.07</v>
      </c>
      <c r="G62" s="13"/>
      <c r="H62" s="14"/>
    </row>
    <row r="63" spans="1:8" ht="38.25">
      <c r="A63" s="8" t="s">
        <v>9</v>
      </c>
      <c r="B63" s="9" t="s">
        <v>10</v>
      </c>
      <c r="C63" s="9" t="s">
        <v>11</v>
      </c>
      <c r="D63" s="10" t="s">
        <v>57</v>
      </c>
      <c r="E63" s="11">
        <v>40746</v>
      </c>
      <c r="F63" s="12">
        <v>297.06</v>
      </c>
      <c r="G63" s="13"/>
      <c r="H63" s="14"/>
    </row>
    <row r="64" spans="1:8" ht="38.25">
      <c r="A64" s="8" t="s">
        <v>9</v>
      </c>
      <c r="B64" s="9" t="s">
        <v>10</v>
      </c>
      <c r="C64" s="9" t="s">
        <v>11</v>
      </c>
      <c r="D64" s="10" t="s">
        <v>58</v>
      </c>
      <c r="E64" s="11">
        <v>40784</v>
      </c>
      <c r="F64" s="12">
        <v>366.23</v>
      </c>
      <c r="G64" s="13"/>
      <c r="H64" s="14"/>
    </row>
    <row r="65" spans="1:8" ht="38.25">
      <c r="A65" s="8" t="s">
        <v>9</v>
      </c>
      <c r="B65" s="9" t="s">
        <v>10</v>
      </c>
      <c r="C65" s="9" t="s">
        <v>11</v>
      </c>
      <c r="D65" s="10" t="s">
        <v>59</v>
      </c>
      <c r="E65" s="11">
        <v>40813</v>
      </c>
      <c r="F65" s="12">
        <v>334.9</v>
      </c>
      <c r="G65" s="13"/>
      <c r="H65" s="14"/>
    </row>
    <row r="66" spans="1:8" ht="49.5">
      <c r="A66" s="8" t="s">
        <v>9</v>
      </c>
      <c r="B66" s="9" t="s">
        <v>10</v>
      </c>
      <c r="C66" s="9" t="s">
        <v>18</v>
      </c>
      <c r="D66" s="10" t="s">
        <v>60</v>
      </c>
      <c r="E66" s="11" t="s">
        <v>61</v>
      </c>
      <c r="F66" s="12">
        <f>1039.6-904.44</f>
        <v>135.15999999999985</v>
      </c>
      <c r="G66" s="13">
        <f>F40+F41+F42+F43+F44+F45+F46+F47+F48+F49+F50+F51+F52+F53+F54+F55+F56+F57+F58+F59+F60+F61+F62+F63+F64+F65+F66</f>
        <v>6548.299999999999</v>
      </c>
      <c r="H66" s="26">
        <v>41518</v>
      </c>
    </row>
    <row r="67" spans="1:8" ht="38.25">
      <c r="A67" s="8" t="s">
        <v>9</v>
      </c>
      <c r="B67" s="9" t="s">
        <v>10</v>
      </c>
      <c r="C67" s="9" t="s">
        <v>11</v>
      </c>
      <c r="D67" s="10" t="s">
        <v>62</v>
      </c>
      <c r="E67" s="11">
        <v>40779</v>
      </c>
      <c r="F67" s="12">
        <v>27.38</v>
      </c>
      <c r="G67" s="13"/>
      <c r="H67" s="14"/>
    </row>
    <row r="68" spans="1:8" ht="38.25">
      <c r="A68" s="8" t="s">
        <v>9</v>
      </c>
      <c r="B68" s="9" t="s">
        <v>10</v>
      </c>
      <c r="C68" s="9" t="s">
        <v>11</v>
      </c>
      <c r="D68" s="10" t="s">
        <v>63</v>
      </c>
      <c r="E68" s="11">
        <v>40908</v>
      </c>
      <c r="F68" s="12">
        <v>27.58</v>
      </c>
      <c r="G68" s="13"/>
      <c r="H68" s="14"/>
    </row>
    <row r="69" spans="1:8" ht="38.25">
      <c r="A69" s="8" t="s">
        <v>9</v>
      </c>
      <c r="B69" s="9" t="s">
        <v>10</v>
      </c>
      <c r="C69" s="9" t="s">
        <v>11</v>
      </c>
      <c r="D69" s="10" t="s">
        <v>64</v>
      </c>
      <c r="E69" s="11">
        <v>41091</v>
      </c>
      <c r="F69" s="12">
        <v>39.31</v>
      </c>
      <c r="G69" s="13">
        <f>F67+F68+F69</f>
        <v>94.27</v>
      </c>
      <c r="H69" s="26">
        <v>41518</v>
      </c>
    </row>
    <row r="70" spans="1:8" ht="38.25">
      <c r="A70" s="8" t="s">
        <v>9</v>
      </c>
      <c r="B70" s="9" t="s">
        <v>10</v>
      </c>
      <c r="C70" s="9" t="s">
        <v>11</v>
      </c>
      <c r="D70" s="10" t="s">
        <v>65</v>
      </c>
      <c r="E70" s="11">
        <v>40826</v>
      </c>
      <c r="F70" s="12">
        <v>3811.6</v>
      </c>
      <c r="G70" s="13">
        <v>3811.6</v>
      </c>
      <c r="H70" s="26">
        <v>41518</v>
      </c>
    </row>
    <row r="71" spans="3:7" ht="12.75">
      <c r="C71" s="9"/>
      <c r="F71" s="23">
        <f>SUM(F4:F70)</f>
        <v>47928.45999999998</v>
      </c>
      <c r="G71" s="23">
        <f>SUM(G4:G70)</f>
        <v>47928.45999999999</v>
      </c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spans="3:6" ht="12.75">
      <c r="C76" s="9"/>
      <c r="D76" s="24"/>
      <c r="F76" s="23"/>
    </row>
    <row r="77" spans="3:4" ht="12.75">
      <c r="C77" s="9"/>
      <c r="D77" s="25"/>
    </row>
    <row r="78" ht="12.75">
      <c r="C78" s="9"/>
    </row>
    <row r="79" spans="3:6" ht="12.75">
      <c r="C79" s="9"/>
      <c r="F79" s="23"/>
    </row>
    <row r="80" ht="12.75">
      <c r="C80" s="9"/>
    </row>
    <row r="81" spans="3:6" ht="12.75">
      <c r="C81" s="9"/>
      <c r="F81" s="23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</sheetData>
  <sheetProtection/>
  <mergeCells count="4">
    <mergeCell ref="H1:H2"/>
    <mergeCell ref="A1:A3"/>
    <mergeCell ref="B1:B3"/>
    <mergeCell ref="C1:F2"/>
  </mergeCells>
  <dataValidations count="1">
    <dataValidation type="list" allowBlank="1" showInputMessage="1" showErrorMessage="1" sqref="A4:A65536">
      <formula1>STP</formula1>
    </dataValidation>
  </dataValidations>
  <printOptions/>
  <pageMargins left="0.37" right="0.3" top="0.53" bottom="0.52" header="0.5" footer="0.5"/>
  <pageSetup horizontalDpi="600" verticalDpi="600" orientation="landscape" paperSize="9" scale="91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 Teatrale Italiano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c.catarinella</dc:creator>
  <cp:keywords/>
  <dc:description/>
  <cp:lastModifiedBy>r.fedele</cp:lastModifiedBy>
  <cp:lastPrinted>2013-07-05T13:13:28Z</cp:lastPrinted>
  <dcterms:created xsi:type="dcterms:W3CDTF">2013-07-05T12:30:40Z</dcterms:created>
  <dcterms:modified xsi:type="dcterms:W3CDTF">2013-07-05T13:37:25Z</dcterms:modified>
  <cp:category/>
  <cp:version/>
  <cp:contentType/>
  <cp:contentStatus/>
</cp:coreProperties>
</file>